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'Лист1'!$B$6:$L$77</definedName>
  </definedNames>
  <calcPr fullCalcOnLoad="1"/>
</workbook>
</file>

<file path=xl/sharedStrings.xml><?xml version="1.0" encoding="utf-8"?>
<sst xmlns="http://schemas.openxmlformats.org/spreadsheetml/2006/main" count="70" uniqueCount="39">
  <si>
    <t>СТОИМОСТЬ РАБОТ</t>
  </si>
  <si>
    <t>№ п/п</t>
  </si>
  <si>
    <t>Наименование</t>
  </si>
  <si>
    <t>Объём</t>
  </si>
  <si>
    <t>Ед. изм.</t>
  </si>
  <si>
    <t xml:space="preserve">Цена за един., </t>
  </si>
  <si>
    <t>Стоимость работ ВСЕГО</t>
  </si>
  <si>
    <t>шт</t>
  </si>
  <si>
    <t>шт.</t>
  </si>
  <si>
    <t>мп</t>
  </si>
  <si>
    <t>Прокладка гофротруб</t>
  </si>
  <si>
    <t>Итого по стоимости работ</t>
  </si>
  <si>
    <t>грн.</t>
  </si>
  <si>
    <t>РАЗНЫЕ РАБОТЫ</t>
  </si>
  <si>
    <t>Амортизация оборудования, инструментов</t>
  </si>
  <si>
    <t>ИТОГО ПО РАЗДЕЛУ</t>
  </si>
  <si>
    <t>ИТОГО РАБОТЫ В СУММЕ ПО РАЗДЕЛАМ</t>
  </si>
  <si>
    <t>ИТОГО СТОИМОСТЬ РАБОТ</t>
  </si>
  <si>
    <t>ВСЕГО ПО СМЕТЕ</t>
  </si>
  <si>
    <t>Монтаж светильников аварийных</t>
  </si>
  <si>
    <t>Монтаж коробок распределительных</t>
  </si>
  <si>
    <t>Монтаж и комплектация шита вводно-распределительного 380В в напольном исполнении 1800х400х600</t>
  </si>
  <si>
    <t>Монтаж и комплектация вводно-распределительного щита на 8 счетчиков 1073х1290х990х135</t>
  </si>
  <si>
    <t>Монтаж и комплектация вводно-распределительного щита 380В встроенный 270х225х120</t>
  </si>
  <si>
    <t>Монтаж и комплектация вводно-распределительного щита 220В  с АВР напольного исполнения</t>
  </si>
  <si>
    <t>Монтаж ящика ЯТП</t>
  </si>
  <si>
    <t>Монтаж светильников люминисцентных /1 ламп/</t>
  </si>
  <si>
    <t>Монтаж светильников люминисцентных /4 ламп/</t>
  </si>
  <si>
    <t>Монтаж звонка с кнопкой</t>
  </si>
  <si>
    <t>Монтаж выключателей скрытых</t>
  </si>
  <si>
    <t>Установка механизма розетки с подключением</t>
  </si>
  <si>
    <t>Прокладка лотков</t>
  </si>
  <si>
    <t>Монтаж дверцы ревизионной для кабельной шахты 400х300</t>
  </si>
  <si>
    <t>Прокладка кабеля и провода</t>
  </si>
  <si>
    <t>Монтаж патрона е 27</t>
  </si>
  <si>
    <t>Монтаж коробок установочных</t>
  </si>
  <si>
    <t>Штроблення стін в кирпичній стіні 25х25мм для прокладки провода</t>
  </si>
  <si>
    <r>
      <t xml:space="preserve">Пробивка отвора для протяжки провода в кирпичній стіні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25мм L=400мм</t>
    </r>
  </si>
  <si>
    <t>Смєта на электромонтажные работы ж/дома по ул.Вильямса 6-б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</si>
</sst>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#,##0.0"/>
    <numFmt numFmtId="182" formatCode="0.0"/>
  </numFmts>
  <fonts count="32">
    <font>
      <sz val="10"/>
      <name val="Arial Cyr"/>
      <family val="0"/>
    </font>
    <font>
      <b/>
      <sz val="14"/>
      <color indexed="8"/>
      <name val="Calibri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28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6" fillId="0" borderId="0">
      <alignment/>
      <protection/>
    </xf>
    <xf numFmtId="0" fontId="27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/>
    </xf>
    <xf numFmtId="1" fontId="5" fillId="4" borderId="10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" fontId="2" fillId="0" borderId="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52" applyFont="1" applyFill="1" applyBorder="1" applyAlignment="1">
      <alignment horizontal="left" vertical="top" wrapText="1" indent="1"/>
      <protection/>
    </xf>
    <xf numFmtId="0" fontId="5" fillId="0" borderId="0" xfId="52" applyFont="1" applyFill="1" applyBorder="1" applyAlignment="1">
      <alignment horizontal="center" vertical="top" wrapText="1"/>
      <protection/>
    </xf>
    <xf numFmtId="2" fontId="5" fillId="0" borderId="0" xfId="52" applyNumberFormat="1" applyFont="1" applyFill="1" applyBorder="1" applyAlignment="1">
      <alignment horizontal="center" vertical="top" wrapText="1"/>
      <protection/>
    </xf>
    <xf numFmtId="2" fontId="5" fillId="0" borderId="0" xfId="52" applyNumberFormat="1" applyFont="1" applyFill="1" applyBorder="1" applyAlignment="1">
      <alignment horizontal="right" vertical="top" wrapText="1"/>
      <protection/>
    </xf>
    <xf numFmtId="4" fontId="5" fillId="0" borderId="0" xfId="52" applyNumberFormat="1" applyFont="1" applyFill="1" applyBorder="1" applyAlignment="1">
      <alignment vertical="top"/>
      <protection/>
    </xf>
    <xf numFmtId="4" fontId="5" fillId="0" borderId="0" xfId="52" applyNumberFormat="1" applyFont="1" applyFill="1" applyBorder="1" applyAlignment="1">
      <alignment horizontal="center" vertical="top"/>
      <protection/>
    </xf>
    <xf numFmtId="0" fontId="5" fillId="0" borderId="0" xfId="0" applyFont="1" applyFill="1" applyBorder="1" applyAlignment="1">
      <alignment horizontal="left" indent="1"/>
    </xf>
    <xf numFmtId="0" fontId="5" fillId="0" borderId="0" xfId="52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4" fontId="5" fillId="0" borderId="0" xfId="52" applyNumberFormat="1" applyFont="1" applyFill="1" applyBorder="1" applyAlignment="1">
      <alignment vertical="top"/>
      <protection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52" applyNumberFormat="1" applyFont="1" applyFill="1" applyBorder="1" applyAlignment="1">
      <alignment vertical="top"/>
      <protection/>
    </xf>
    <xf numFmtId="2" fontId="9" fillId="0" borderId="0" xfId="0" applyNumberFormat="1" applyFont="1" applyFill="1" applyBorder="1" applyAlignment="1">
      <alignment horizontal="right"/>
    </xf>
    <xf numFmtId="2" fontId="5" fillId="0" borderId="0" xfId="52" applyNumberFormat="1" applyFont="1" applyFill="1" applyBorder="1" applyAlignment="1">
      <alignment vertical="top"/>
      <protection/>
    </xf>
    <xf numFmtId="2" fontId="5" fillId="0" borderId="0" xfId="52" applyNumberFormat="1" applyFont="1" applyFill="1" applyBorder="1" applyAlignment="1">
      <alignment horizontal="right" vertical="top" wrapText="1"/>
      <protection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left" vertical="top" wrapText="1" indent="1"/>
      <protection locked="0"/>
    </xf>
    <xf numFmtId="180" fontId="5" fillId="0" borderId="0" xfId="0" applyNumberFormat="1" applyFont="1" applyFill="1" applyBorder="1" applyAlignment="1">
      <alignment horizontal="left" vertical="top" indent="1"/>
    </xf>
    <xf numFmtId="4" fontId="5" fillId="0" borderId="0" xfId="0" applyNumberFormat="1" applyFont="1" applyFill="1" applyBorder="1" applyAlignment="1" applyProtection="1">
      <alignment horizontal="right" vertical="top"/>
      <protection locked="0"/>
    </xf>
    <xf numFmtId="2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vertical="top"/>
    </xf>
    <xf numFmtId="4" fontId="4" fillId="0" borderId="0" xfId="59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indent="1"/>
    </xf>
    <xf numFmtId="180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2"/>
    </xf>
    <xf numFmtId="2" fontId="0" fillId="0" borderId="0" xfId="0" applyNumberFormat="1" applyFill="1" applyBorder="1" applyAlignment="1">
      <alignment horizontal="right"/>
    </xf>
    <xf numFmtId="0" fontId="7" fillId="0" borderId="10" xfId="52" applyFont="1" applyFill="1" applyBorder="1" applyAlignment="1">
      <alignment horizontal="center" vertical="top" wrapText="1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8" fillId="0" borderId="10" xfId="52" applyFont="1" applyFill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center" wrapText="1"/>
      <protection/>
    </xf>
    <xf numFmtId="2" fontId="8" fillId="0" borderId="10" xfId="52" applyNumberFormat="1" applyFont="1" applyFill="1" applyBorder="1" applyAlignment="1">
      <alignment horizontal="right" vertical="top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4" fontId="7" fillId="0" borderId="10" xfId="52" applyNumberFormat="1" applyFont="1" applyFill="1" applyBorder="1" applyAlignment="1">
      <alignment vertical="top"/>
      <protection/>
    </xf>
    <xf numFmtId="0" fontId="7" fillId="0" borderId="10" xfId="52" applyFont="1" applyFill="1" applyBorder="1" applyAlignment="1">
      <alignment vertical="top"/>
      <protection/>
    </xf>
    <xf numFmtId="4" fontId="11" fillId="0" borderId="10" xfId="52" applyNumberFormat="1" applyFont="1" applyFill="1" applyBorder="1" applyAlignment="1">
      <alignment horizontal="center"/>
      <protection/>
    </xf>
    <xf numFmtId="1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4" fontId="7" fillId="0" borderId="10" xfId="52" applyNumberFormat="1" applyFont="1" applyFill="1" applyBorder="1" applyAlignment="1">
      <alignment vertical="center"/>
      <protection/>
    </xf>
    <xf numFmtId="4" fontId="11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right" vertical="center" wrapText="1"/>
      <protection/>
    </xf>
    <xf numFmtId="1" fontId="5" fillId="8" borderId="10" xfId="0" applyNumberFormat="1" applyFont="1" applyFill="1" applyBorder="1" applyAlignment="1">
      <alignment horizontal="center" vertical="top"/>
    </xf>
    <xf numFmtId="0" fontId="4" fillId="8" borderId="10" xfId="0" applyFont="1" applyFill="1" applyBorder="1" applyAlignment="1">
      <alignment horizontal="left" vertical="center" wrapText="1"/>
    </xf>
    <xf numFmtId="4" fontId="5" fillId="8" borderId="10" xfId="0" applyNumberFormat="1" applyFont="1" applyFill="1" applyBorder="1" applyAlignment="1">
      <alignment vertical="top"/>
    </xf>
    <xf numFmtId="0" fontId="5" fillId="8" borderId="10" xfId="0" applyFont="1" applyFill="1" applyBorder="1" applyAlignment="1">
      <alignment vertical="top"/>
    </xf>
    <xf numFmtId="4" fontId="10" fillId="8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Fill="1" applyBorder="1" applyAlignment="1">
      <alignment vertical="top"/>
    </xf>
    <xf numFmtId="4" fontId="5" fillId="0" borderId="10" xfId="0" applyNumberFormat="1" applyFont="1" applyBorder="1" applyAlignment="1">
      <alignment horizontal="center" vertical="top"/>
    </xf>
    <xf numFmtId="1" fontId="5" fillId="24" borderId="10" xfId="0" applyNumberFormat="1" applyFont="1" applyFill="1" applyBorder="1" applyAlignment="1">
      <alignment horizontal="center" vertical="top"/>
    </xf>
    <xf numFmtId="0" fontId="0" fillId="24" borderId="10" xfId="0" applyFill="1" applyBorder="1" applyAlignment="1">
      <alignment vertical="center"/>
    </xf>
    <xf numFmtId="4" fontId="5" fillId="24" borderId="10" xfId="0" applyNumberFormat="1" applyFont="1" applyFill="1" applyBorder="1" applyAlignment="1">
      <alignment vertical="top"/>
    </xf>
    <xf numFmtId="0" fontId="5" fillId="24" borderId="10" xfId="0" applyFont="1" applyFill="1" applyBorder="1" applyAlignment="1">
      <alignment vertical="top"/>
    </xf>
    <xf numFmtId="0" fontId="4" fillId="2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56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vertical="center" wrapText="1"/>
    </xf>
    <xf numFmtId="1" fontId="5" fillId="20" borderId="10" xfId="0" applyNumberFormat="1" applyFont="1" applyFill="1" applyBorder="1" applyAlignment="1">
      <alignment vertical="top"/>
    </xf>
    <xf numFmtId="0" fontId="4" fillId="20" borderId="10" xfId="0" applyFont="1" applyFill="1" applyBorder="1" applyAlignment="1">
      <alignment vertical="center"/>
    </xf>
    <xf numFmtId="4" fontId="5" fillId="20" borderId="10" xfId="0" applyNumberFormat="1" applyFont="1" applyFill="1" applyBorder="1" applyAlignment="1">
      <alignment vertical="top"/>
    </xf>
    <xf numFmtId="0" fontId="5" fillId="20" borderId="10" xfId="0" applyFont="1" applyFill="1" applyBorder="1" applyAlignment="1">
      <alignment vertical="top"/>
    </xf>
    <xf numFmtId="4" fontId="4" fillId="2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center"/>
    </xf>
    <xf numFmtId="1" fontId="5" fillId="20" borderId="10" xfId="0" applyNumberFormat="1" applyFont="1" applyFill="1" applyBorder="1" applyAlignment="1">
      <alignment horizontal="center" vertical="top"/>
    </xf>
    <xf numFmtId="0" fontId="4" fillId="20" borderId="10" xfId="0" applyFont="1" applyFill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top"/>
    </xf>
    <xf numFmtId="4" fontId="10" fillId="20" borderId="10" xfId="0" applyNumberFormat="1" applyFont="1" applyFill="1" applyBorder="1" applyAlignment="1">
      <alignment horizontal="center" vertical="top"/>
    </xf>
    <xf numFmtId="0" fontId="12" fillId="20" borderId="10" xfId="0" applyFont="1" applyFill="1" applyBorder="1" applyAlignment="1">
      <alignment horizontal="center" vertical="center"/>
    </xf>
    <xf numFmtId="4" fontId="13" fillId="20" borderId="10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A4" sqref="A4:F88"/>
    </sheetView>
  </sheetViews>
  <sheetFormatPr defaultColWidth="9.00390625" defaultRowHeight="12.75"/>
  <cols>
    <col min="1" max="1" width="4.25390625" style="2" customWidth="1"/>
    <col min="2" max="2" width="28.625" style="3" customWidth="1"/>
    <col min="3" max="3" width="7.00390625" style="0" customWidth="1"/>
    <col min="4" max="4" width="6.375" style="0" customWidth="1"/>
    <col min="5" max="5" width="8.75390625" style="0" customWidth="1"/>
    <col min="6" max="6" width="15.875" style="4" customWidth="1"/>
    <col min="7" max="7" width="29.375" style="0" customWidth="1"/>
    <col min="8" max="8" width="6.375" style="0" customWidth="1"/>
    <col min="9" max="9" width="6.75390625" style="0" customWidth="1"/>
    <col min="10" max="10" width="7.625" style="0" customWidth="1"/>
    <col min="11" max="11" width="11.875" style="0" bestFit="1" customWidth="1"/>
    <col min="12" max="12" width="11.875" style="5" customWidth="1"/>
  </cols>
  <sheetData>
    <row r="1" spans="1:12" ht="18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0"/>
      <c r="B3" s="20"/>
      <c r="C3" s="20"/>
      <c r="D3" s="20"/>
      <c r="E3" s="20"/>
      <c r="F3" s="20"/>
      <c r="G3" s="21"/>
      <c r="H3" s="21"/>
      <c r="I3" s="21"/>
      <c r="J3" s="21"/>
      <c r="K3" s="21"/>
      <c r="L3" s="21"/>
    </row>
    <row r="4" spans="1:12" ht="12.75">
      <c r="A4" s="10"/>
      <c r="B4" s="11"/>
      <c r="C4" s="12"/>
      <c r="D4" s="12"/>
      <c r="E4" s="13"/>
      <c r="F4" s="14" t="s">
        <v>0</v>
      </c>
      <c r="G4" s="22"/>
      <c r="H4" s="23"/>
      <c r="I4" s="23"/>
      <c r="J4" s="23"/>
      <c r="K4" s="24"/>
      <c r="L4" s="25"/>
    </row>
    <row r="5" spans="1:12" ht="21">
      <c r="A5" s="15" t="s">
        <v>1</v>
      </c>
      <c r="B5" s="16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22"/>
      <c r="H5" s="23"/>
      <c r="I5" s="23"/>
      <c r="J5" s="23"/>
      <c r="K5" s="24"/>
      <c r="L5" s="25"/>
    </row>
    <row r="6" spans="1:12" ht="35.25" customHeight="1">
      <c r="A6" s="62">
        <v>1</v>
      </c>
      <c r="B6" s="63" t="s">
        <v>21</v>
      </c>
      <c r="C6" s="64">
        <v>1</v>
      </c>
      <c r="D6" s="64" t="s">
        <v>7</v>
      </c>
      <c r="E6" s="65">
        <v>3000</v>
      </c>
      <c r="F6" s="66">
        <f aca="true" t="shared" si="0" ref="F6:F16">C6*E6</f>
        <v>3000</v>
      </c>
      <c r="G6" s="22"/>
      <c r="H6" s="23"/>
      <c r="I6" s="23"/>
      <c r="J6" s="23"/>
      <c r="K6" s="24"/>
      <c r="L6" s="25"/>
    </row>
    <row r="7" spans="1:12" ht="33.75" customHeight="1">
      <c r="A7" s="62">
        <v>2</v>
      </c>
      <c r="B7" s="63" t="s">
        <v>21</v>
      </c>
      <c r="C7" s="64">
        <v>1</v>
      </c>
      <c r="D7" s="64" t="s">
        <v>7</v>
      </c>
      <c r="E7" s="65">
        <v>1500</v>
      </c>
      <c r="F7" s="66">
        <f t="shared" si="0"/>
        <v>1500</v>
      </c>
      <c r="G7" s="22"/>
      <c r="H7" s="23"/>
      <c r="I7" s="23"/>
      <c r="J7" s="23"/>
      <c r="K7" s="24"/>
      <c r="L7" s="25"/>
    </row>
    <row r="8" spans="1:12" ht="31.5">
      <c r="A8" s="62">
        <v>3</v>
      </c>
      <c r="B8" s="63" t="s">
        <v>22</v>
      </c>
      <c r="C8" s="64">
        <v>5</v>
      </c>
      <c r="D8" s="64" t="s">
        <v>7</v>
      </c>
      <c r="E8" s="65">
        <v>1000</v>
      </c>
      <c r="F8" s="66">
        <f t="shared" si="0"/>
        <v>5000</v>
      </c>
      <c r="G8" s="22"/>
      <c r="H8" s="23"/>
      <c r="I8" s="23"/>
      <c r="J8" s="23"/>
      <c r="K8" s="24"/>
      <c r="L8" s="25"/>
    </row>
    <row r="9" spans="1:12" ht="31.5">
      <c r="A9" s="62">
        <v>4</v>
      </c>
      <c r="B9" s="63" t="s">
        <v>22</v>
      </c>
      <c r="C9" s="64">
        <v>1</v>
      </c>
      <c r="D9" s="64" t="s">
        <v>7</v>
      </c>
      <c r="E9" s="65">
        <v>1000</v>
      </c>
      <c r="F9" s="66">
        <f t="shared" si="0"/>
        <v>1000</v>
      </c>
      <c r="G9" s="22"/>
      <c r="H9" s="23"/>
      <c r="I9" s="23"/>
      <c r="J9" s="23"/>
      <c r="K9" s="24"/>
      <c r="L9" s="25"/>
    </row>
    <row r="10" spans="1:12" ht="31.5">
      <c r="A10" s="62">
        <v>5</v>
      </c>
      <c r="B10" s="63" t="s">
        <v>23</v>
      </c>
      <c r="C10" s="64">
        <v>1</v>
      </c>
      <c r="D10" s="64" t="s">
        <v>7</v>
      </c>
      <c r="E10" s="65">
        <v>250</v>
      </c>
      <c r="F10" s="66">
        <f t="shared" si="0"/>
        <v>250</v>
      </c>
      <c r="G10" s="22"/>
      <c r="H10" s="23"/>
      <c r="I10" s="23"/>
      <c r="J10" s="23"/>
      <c r="K10" s="24"/>
      <c r="L10" s="25"/>
    </row>
    <row r="11" spans="1:12" ht="31.5">
      <c r="A11" s="62">
        <v>6</v>
      </c>
      <c r="B11" s="63" t="s">
        <v>24</v>
      </c>
      <c r="C11" s="64">
        <v>1</v>
      </c>
      <c r="D11" s="64" t="s">
        <v>7</v>
      </c>
      <c r="E11" s="65">
        <v>250</v>
      </c>
      <c r="F11" s="66">
        <f t="shared" si="0"/>
        <v>250</v>
      </c>
      <c r="G11" s="22"/>
      <c r="H11" s="23"/>
      <c r="I11" s="23"/>
      <c r="J11" s="23"/>
      <c r="K11" s="24"/>
      <c r="L11" s="25"/>
    </row>
    <row r="12" spans="1:12" ht="31.5">
      <c r="A12" s="62">
        <v>7</v>
      </c>
      <c r="B12" s="63" t="s">
        <v>23</v>
      </c>
      <c r="C12" s="64">
        <v>1</v>
      </c>
      <c r="D12" s="64" t="s">
        <v>7</v>
      </c>
      <c r="E12" s="65">
        <v>250</v>
      </c>
      <c r="F12" s="66">
        <f t="shared" si="0"/>
        <v>250</v>
      </c>
      <c r="G12" s="22"/>
      <c r="H12" s="23"/>
      <c r="I12" s="23"/>
      <c r="J12" s="23"/>
      <c r="K12" s="24"/>
      <c r="L12" s="25"/>
    </row>
    <row r="13" spans="1:12" ht="31.5">
      <c r="A13" s="62">
        <v>8</v>
      </c>
      <c r="B13" s="63" t="s">
        <v>23</v>
      </c>
      <c r="C13" s="64">
        <v>40</v>
      </c>
      <c r="D13" s="64" t="s">
        <v>7</v>
      </c>
      <c r="E13" s="65">
        <v>200</v>
      </c>
      <c r="F13" s="66">
        <f t="shared" si="0"/>
        <v>8000</v>
      </c>
      <c r="G13" s="22"/>
      <c r="H13" s="23"/>
      <c r="I13" s="26"/>
      <c r="J13" s="26"/>
      <c r="K13" s="27"/>
      <c r="L13" s="25"/>
    </row>
    <row r="14" spans="1:12" ht="12.75">
      <c r="A14" s="62">
        <v>9</v>
      </c>
      <c r="B14" s="63" t="s">
        <v>25</v>
      </c>
      <c r="C14" s="64">
        <v>1</v>
      </c>
      <c r="D14" s="64" t="s">
        <v>7</v>
      </c>
      <c r="E14" s="65">
        <v>150</v>
      </c>
      <c r="F14" s="66">
        <f t="shared" si="0"/>
        <v>150</v>
      </c>
      <c r="G14" s="22"/>
      <c r="H14" s="23"/>
      <c r="I14" s="26"/>
      <c r="J14" s="26"/>
      <c r="K14" s="27"/>
      <c r="L14" s="25"/>
    </row>
    <row r="15" spans="1:12" ht="21">
      <c r="A15" s="62">
        <v>10</v>
      </c>
      <c r="B15" s="63" t="s">
        <v>32</v>
      </c>
      <c r="C15" s="64">
        <v>6</v>
      </c>
      <c r="D15" s="64" t="s">
        <v>7</v>
      </c>
      <c r="E15" s="65">
        <v>100</v>
      </c>
      <c r="F15" s="66">
        <f t="shared" si="0"/>
        <v>600</v>
      </c>
      <c r="G15" s="22"/>
      <c r="H15" s="23"/>
      <c r="I15" s="26"/>
      <c r="J15" s="26"/>
      <c r="K15" s="27"/>
      <c r="L15" s="25"/>
    </row>
    <row r="16" spans="1:12" s="1" customFormat="1" ht="22.5">
      <c r="A16" s="62">
        <v>11</v>
      </c>
      <c r="B16" s="67" t="s">
        <v>26</v>
      </c>
      <c r="C16" s="68">
        <v>108</v>
      </c>
      <c r="D16" s="69" t="s">
        <v>8</v>
      </c>
      <c r="E16" s="70">
        <v>50</v>
      </c>
      <c r="F16" s="66">
        <f t="shared" si="0"/>
        <v>5400</v>
      </c>
      <c r="G16" s="22"/>
      <c r="H16" s="23"/>
      <c r="I16" s="26"/>
      <c r="J16" s="26"/>
      <c r="K16" s="27"/>
      <c r="L16" s="25"/>
    </row>
    <row r="17" spans="1:12" s="1" customFormat="1" ht="12.75">
      <c r="A17" s="71"/>
      <c r="B17" s="67"/>
      <c r="C17" s="68"/>
      <c r="D17" s="69"/>
      <c r="E17" s="70"/>
      <c r="F17" s="66"/>
      <c r="G17" s="22"/>
      <c r="H17" s="23"/>
      <c r="I17" s="26"/>
      <c r="J17" s="26"/>
      <c r="K17" s="27"/>
      <c r="L17" s="25"/>
    </row>
    <row r="18" spans="1:12" s="1" customFormat="1" ht="22.5">
      <c r="A18" s="71">
        <v>12</v>
      </c>
      <c r="B18" s="67" t="s">
        <v>27</v>
      </c>
      <c r="C18" s="68">
        <v>56</v>
      </c>
      <c r="D18" s="69" t="s">
        <v>8</v>
      </c>
      <c r="E18" s="70">
        <v>50</v>
      </c>
      <c r="F18" s="66">
        <f>C18*E18</f>
        <v>2800</v>
      </c>
      <c r="G18" s="22"/>
      <c r="H18" s="23"/>
      <c r="I18" s="23"/>
      <c r="J18" s="23"/>
      <c r="K18" s="24"/>
      <c r="L18" s="25"/>
    </row>
    <row r="19" spans="1:12" s="1" customFormat="1" ht="12.75">
      <c r="A19" s="71"/>
      <c r="B19" s="67"/>
      <c r="C19" s="68"/>
      <c r="D19" s="69"/>
      <c r="E19" s="70"/>
      <c r="F19" s="66"/>
      <c r="G19" s="28"/>
      <c r="H19" s="29"/>
      <c r="I19" s="30"/>
      <c r="J19" s="31"/>
      <c r="K19" s="32"/>
      <c r="L19" s="25"/>
    </row>
    <row r="20" spans="1:12" s="1" customFormat="1" ht="12.75">
      <c r="A20" s="72">
        <v>13</v>
      </c>
      <c r="B20" s="67" t="s">
        <v>19</v>
      </c>
      <c r="C20" s="68">
        <v>4</v>
      </c>
      <c r="D20" s="69" t="s">
        <v>8</v>
      </c>
      <c r="E20" s="70">
        <v>45</v>
      </c>
      <c r="F20" s="66">
        <f>C20*E20</f>
        <v>180</v>
      </c>
      <c r="G20" s="22"/>
      <c r="H20" s="23"/>
      <c r="I20" s="33"/>
      <c r="J20" s="26"/>
      <c r="K20" s="34"/>
      <c r="L20" s="35"/>
    </row>
    <row r="21" spans="1:12" ht="12.75">
      <c r="A21" s="62"/>
      <c r="B21" s="63"/>
      <c r="C21" s="64"/>
      <c r="D21" s="64"/>
      <c r="E21" s="65"/>
      <c r="F21" s="66"/>
      <c r="G21" s="22"/>
      <c r="H21" s="23"/>
      <c r="I21" s="33"/>
      <c r="J21" s="26"/>
      <c r="K21" s="34"/>
      <c r="L21" s="35"/>
    </row>
    <row r="22" spans="1:12" s="1" customFormat="1" ht="12.75">
      <c r="A22" s="72">
        <v>14</v>
      </c>
      <c r="B22" s="67" t="s">
        <v>28</v>
      </c>
      <c r="C22" s="68">
        <v>40</v>
      </c>
      <c r="D22" s="69" t="s">
        <v>7</v>
      </c>
      <c r="E22" s="70">
        <v>30</v>
      </c>
      <c r="F22" s="66">
        <f>C22*E22</f>
        <v>1200</v>
      </c>
      <c r="G22" s="22"/>
      <c r="H22" s="23"/>
      <c r="I22" s="26"/>
      <c r="J22" s="26"/>
      <c r="K22" s="34"/>
      <c r="L22" s="25"/>
    </row>
    <row r="23" spans="1:12" s="1" customFormat="1" ht="12.75">
      <c r="A23" s="73">
        <v>15</v>
      </c>
      <c r="B23" s="74" t="s">
        <v>29</v>
      </c>
      <c r="C23" s="75">
        <f>110+110+6</f>
        <v>226</v>
      </c>
      <c r="D23" s="76" t="s">
        <v>8</v>
      </c>
      <c r="E23" s="77">
        <v>15</v>
      </c>
      <c r="F23" s="66">
        <f>C23*E23</f>
        <v>3390</v>
      </c>
      <c r="G23" s="22"/>
      <c r="H23" s="23"/>
      <c r="I23" s="26"/>
      <c r="J23" s="26"/>
      <c r="K23" s="34"/>
      <c r="L23" s="25"/>
    </row>
    <row r="24" spans="1:12" s="1" customFormat="1" ht="12.75">
      <c r="A24" s="73"/>
      <c r="B24" s="74"/>
      <c r="C24" s="75"/>
      <c r="D24" s="76"/>
      <c r="E24" s="77"/>
      <c r="F24" s="66"/>
      <c r="G24" s="22"/>
      <c r="H24" s="23"/>
      <c r="I24" s="26"/>
      <c r="J24" s="26"/>
      <c r="K24" s="34"/>
      <c r="L24" s="25"/>
    </row>
    <row r="25" spans="1:12" s="1" customFormat="1" ht="12.75">
      <c r="A25" s="73">
        <v>16</v>
      </c>
      <c r="B25" s="74" t="s">
        <v>35</v>
      </c>
      <c r="C25" s="75">
        <v>226</v>
      </c>
      <c r="D25" s="76" t="s">
        <v>7</v>
      </c>
      <c r="E25" s="77">
        <v>15</v>
      </c>
      <c r="F25" s="66">
        <f>C25*E25</f>
        <v>3390</v>
      </c>
      <c r="G25" s="22"/>
      <c r="H25" s="23"/>
      <c r="I25" s="26"/>
      <c r="J25" s="26"/>
      <c r="K25" s="34"/>
      <c r="L25" s="25"/>
    </row>
    <row r="26" spans="1:12" s="1" customFormat="1" ht="22.5">
      <c r="A26" s="72">
        <v>17</v>
      </c>
      <c r="B26" s="67" t="s">
        <v>30</v>
      </c>
      <c r="C26" s="68">
        <f>40+50+650</f>
        <v>740</v>
      </c>
      <c r="D26" s="69" t="s">
        <v>7</v>
      </c>
      <c r="E26" s="70">
        <v>15</v>
      </c>
      <c r="F26" s="66">
        <f>C26*E26</f>
        <v>11100</v>
      </c>
      <c r="G26" s="22"/>
      <c r="H26" s="23"/>
      <c r="I26" s="26"/>
      <c r="J26" s="26"/>
      <c r="K26" s="34"/>
      <c r="L26" s="25"/>
    </row>
    <row r="27" spans="1:12" s="1" customFormat="1" ht="12.75">
      <c r="A27" s="72"/>
      <c r="B27" s="67"/>
      <c r="C27" s="68"/>
      <c r="D27" s="69"/>
      <c r="E27" s="70"/>
      <c r="F27" s="66"/>
      <c r="G27" s="22"/>
      <c r="H27" s="23"/>
      <c r="I27" s="26"/>
      <c r="J27" s="26"/>
      <c r="K27" s="36"/>
      <c r="L27" s="25"/>
    </row>
    <row r="28" spans="1:12" s="1" customFormat="1" ht="12.75">
      <c r="A28" s="73">
        <v>18</v>
      </c>
      <c r="B28" s="74" t="s">
        <v>35</v>
      </c>
      <c r="C28" s="75">
        <v>740</v>
      </c>
      <c r="D28" s="76" t="s">
        <v>7</v>
      </c>
      <c r="E28" s="77">
        <v>15</v>
      </c>
      <c r="F28" s="66">
        <f>C28*E28</f>
        <v>11100</v>
      </c>
      <c r="G28" s="22"/>
      <c r="H28" s="23"/>
      <c r="I28" s="26"/>
      <c r="J28" s="26"/>
      <c r="K28" s="36"/>
      <c r="L28" s="25"/>
    </row>
    <row r="29" spans="1:12" s="1" customFormat="1" ht="14.25" customHeight="1">
      <c r="A29" s="72">
        <v>19</v>
      </c>
      <c r="B29" s="67" t="s">
        <v>20</v>
      </c>
      <c r="C29" s="68">
        <v>1150</v>
      </c>
      <c r="D29" s="69" t="s">
        <v>8</v>
      </c>
      <c r="E29" s="70">
        <v>30</v>
      </c>
      <c r="F29" s="66">
        <f>C29*E29</f>
        <v>34500</v>
      </c>
      <c r="G29" s="22"/>
      <c r="H29" s="23"/>
      <c r="I29" s="26"/>
      <c r="J29" s="26"/>
      <c r="K29" s="36"/>
      <c r="L29" s="25"/>
    </row>
    <row r="30" spans="1:12" s="1" customFormat="1" ht="12.75">
      <c r="A30" s="78">
        <v>20</v>
      </c>
      <c r="B30" s="67" t="s">
        <v>10</v>
      </c>
      <c r="C30" s="68">
        <v>8340</v>
      </c>
      <c r="D30" s="69" t="s">
        <v>9</v>
      </c>
      <c r="E30" s="70">
        <v>1</v>
      </c>
      <c r="F30" s="66">
        <f>C30*E30</f>
        <v>8340</v>
      </c>
      <c r="G30" s="22"/>
      <c r="H30" s="23"/>
      <c r="I30" s="26"/>
      <c r="J30" s="26"/>
      <c r="K30" s="36"/>
      <c r="L30" s="25"/>
    </row>
    <row r="31" spans="1:12" s="1" customFormat="1" ht="12.75">
      <c r="A31" s="78"/>
      <c r="B31" s="67"/>
      <c r="C31" s="68"/>
      <c r="D31" s="69"/>
      <c r="E31" s="70"/>
      <c r="F31" s="66"/>
      <c r="G31" s="22"/>
      <c r="H31" s="23"/>
      <c r="I31" s="26"/>
      <c r="J31" s="26"/>
      <c r="K31" s="36"/>
      <c r="L31" s="25"/>
    </row>
    <row r="32" spans="1:12" s="1" customFormat="1" ht="12.75">
      <c r="A32" s="78"/>
      <c r="B32" s="67"/>
      <c r="C32" s="68"/>
      <c r="D32" s="69"/>
      <c r="E32" s="70"/>
      <c r="F32" s="66"/>
      <c r="G32" s="22"/>
      <c r="H32" s="23"/>
      <c r="I32" s="26"/>
      <c r="J32" s="34"/>
      <c r="K32" s="36"/>
      <c r="L32" s="37"/>
    </row>
    <row r="33" spans="1:12" s="1" customFormat="1" ht="12.75">
      <c r="A33" s="78"/>
      <c r="B33" s="67"/>
      <c r="C33" s="68"/>
      <c r="D33" s="69"/>
      <c r="E33" s="70"/>
      <c r="F33" s="66"/>
      <c r="G33" s="22"/>
      <c r="H33" s="23"/>
      <c r="I33" s="26"/>
      <c r="J33" s="34"/>
      <c r="K33" s="36"/>
      <c r="L33" s="37"/>
    </row>
    <row r="34" spans="1:12" s="1" customFormat="1" ht="12.75">
      <c r="A34" s="78"/>
      <c r="B34" s="67"/>
      <c r="C34" s="68"/>
      <c r="D34" s="69"/>
      <c r="E34" s="70"/>
      <c r="F34" s="66"/>
      <c r="G34" s="22"/>
      <c r="H34" s="23"/>
      <c r="I34" s="26"/>
      <c r="J34" s="26"/>
      <c r="K34" s="34"/>
      <c r="L34" s="25"/>
    </row>
    <row r="35" spans="1:12" s="1" customFormat="1" ht="12.75">
      <c r="A35" s="78"/>
      <c r="B35" s="67"/>
      <c r="C35" s="68"/>
      <c r="D35" s="69"/>
      <c r="E35" s="70"/>
      <c r="F35" s="66"/>
      <c r="G35" s="22"/>
      <c r="H35" s="23"/>
      <c r="I35" s="26"/>
      <c r="J35" s="26"/>
      <c r="K35" s="34"/>
      <c r="L35" s="25"/>
    </row>
    <row r="36" spans="1:12" s="1" customFormat="1" ht="12.75">
      <c r="A36" s="78"/>
      <c r="B36" s="67"/>
      <c r="C36" s="68"/>
      <c r="D36" s="69"/>
      <c r="E36" s="70"/>
      <c r="F36" s="66"/>
      <c r="G36" s="22"/>
      <c r="H36" s="23"/>
      <c r="I36" s="26"/>
      <c r="J36" s="26"/>
      <c r="K36" s="34"/>
      <c r="L36" s="25"/>
    </row>
    <row r="37" spans="1:12" s="1" customFormat="1" ht="12.75">
      <c r="A37" s="78">
        <v>21</v>
      </c>
      <c r="B37" s="67" t="s">
        <v>31</v>
      </c>
      <c r="C37" s="68">
        <v>30</v>
      </c>
      <c r="D37" s="69" t="s">
        <v>9</v>
      </c>
      <c r="E37" s="70">
        <v>45</v>
      </c>
      <c r="F37" s="66">
        <f>C37*E37</f>
        <v>1350</v>
      </c>
      <c r="G37" s="22"/>
      <c r="H37" s="23"/>
      <c r="I37" s="26"/>
      <c r="J37" s="26"/>
      <c r="K37" s="34"/>
      <c r="L37" s="25"/>
    </row>
    <row r="38" spans="1:12" s="1" customFormat="1" ht="12.75">
      <c r="A38" s="78"/>
      <c r="B38" s="67"/>
      <c r="C38" s="68"/>
      <c r="D38" s="69"/>
      <c r="E38" s="70"/>
      <c r="F38" s="66"/>
      <c r="G38" s="22"/>
      <c r="H38" s="23"/>
      <c r="I38" s="26"/>
      <c r="J38" s="26"/>
      <c r="K38" s="34"/>
      <c r="L38" s="25"/>
    </row>
    <row r="39" spans="1:12" s="1" customFormat="1" ht="12.75">
      <c r="A39" s="78"/>
      <c r="B39" s="67"/>
      <c r="C39" s="68"/>
      <c r="D39" s="69"/>
      <c r="E39" s="70"/>
      <c r="F39" s="66"/>
      <c r="G39" s="22"/>
      <c r="H39" s="23"/>
      <c r="I39" s="26"/>
      <c r="J39" s="26"/>
      <c r="K39" s="34"/>
      <c r="L39" s="25"/>
    </row>
    <row r="40" spans="1:12" s="1" customFormat="1" ht="12.75">
      <c r="A40" s="78"/>
      <c r="B40" s="67"/>
      <c r="C40" s="68"/>
      <c r="D40" s="69"/>
      <c r="E40" s="70"/>
      <c r="F40" s="66"/>
      <c r="G40" s="22"/>
      <c r="H40" s="23"/>
      <c r="I40" s="26"/>
      <c r="J40" s="26"/>
      <c r="K40" s="34"/>
      <c r="L40" s="25"/>
    </row>
    <row r="41" spans="1:12" s="1" customFormat="1" ht="12.75">
      <c r="A41" s="78"/>
      <c r="B41" s="67"/>
      <c r="C41" s="68"/>
      <c r="D41" s="69"/>
      <c r="E41" s="70"/>
      <c r="F41" s="66"/>
      <c r="G41" s="22"/>
      <c r="H41" s="23"/>
      <c r="I41" s="26"/>
      <c r="J41" s="26"/>
      <c r="K41" s="34"/>
      <c r="L41" s="25"/>
    </row>
    <row r="42" spans="1:12" s="1" customFormat="1" ht="12.75">
      <c r="A42" s="78"/>
      <c r="B42" s="67"/>
      <c r="C42" s="68"/>
      <c r="D42" s="69"/>
      <c r="E42" s="70"/>
      <c r="F42" s="66"/>
      <c r="G42" s="22"/>
      <c r="H42" s="23"/>
      <c r="I42" s="26"/>
      <c r="J42" s="26"/>
      <c r="K42" s="34"/>
      <c r="L42" s="25"/>
    </row>
    <row r="43" spans="1:12" ht="12.75">
      <c r="A43" s="62"/>
      <c r="B43" s="67"/>
      <c r="C43" s="68"/>
      <c r="D43" s="69"/>
      <c r="E43" s="70"/>
      <c r="F43" s="66"/>
      <c r="G43" s="22"/>
      <c r="H43" s="23"/>
      <c r="I43" s="26"/>
      <c r="J43" s="26"/>
      <c r="K43" s="34"/>
      <c r="L43" s="25"/>
    </row>
    <row r="44" spans="1:12" ht="12.75">
      <c r="A44" s="62"/>
      <c r="B44" s="67"/>
      <c r="C44" s="68"/>
      <c r="D44" s="69"/>
      <c r="E44" s="70"/>
      <c r="F44" s="66"/>
      <c r="G44" s="22"/>
      <c r="H44" s="23"/>
      <c r="I44" s="26"/>
      <c r="J44" s="26"/>
      <c r="K44" s="34"/>
      <c r="L44" s="25"/>
    </row>
    <row r="45" spans="1:12" ht="12.75">
      <c r="A45" s="62"/>
      <c r="B45" s="67"/>
      <c r="C45" s="68"/>
      <c r="D45" s="69"/>
      <c r="E45" s="70"/>
      <c r="F45" s="66"/>
      <c r="G45" s="22"/>
      <c r="H45" s="23"/>
      <c r="I45" s="26"/>
      <c r="J45" s="26"/>
      <c r="K45" s="34"/>
      <c r="L45" s="25"/>
    </row>
    <row r="46" spans="1:12" ht="12.75">
      <c r="A46" s="62"/>
      <c r="B46" s="67"/>
      <c r="C46" s="68"/>
      <c r="D46" s="69"/>
      <c r="E46" s="70"/>
      <c r="F46" s="66"/>
      <c r="G46" s="22"/>
      <c r="H46" s="23"/>
      <c r="I46" s="26"/>
      <c r="J46" s="26"/>
      <c r="K46" s="34"/>
      <c r="L46" s="25"/>
    </row>
    <row r="47" spans="1:12" ht="12.75">
      <c r="A47" s="62"/>
      <c r="B47" s="67"/>
      <c r="C47" s="68"/>
      <c r="D47" s="69"/>
      <c r="E47" s="70"/>
      <c r="F47" s="66"/>
      <c r="G47" s="22"/>
      <c r="H47" s="23"/>
      <c r="I47" s="26"/>
      <c r="J47" s="26"/>
      <c r="K47" s="34"/>
      <c r="L47" s="25"/>
    </row>
    <row r="48" spans="1:12" ht="12.75">
      <c r="A48" s="62"/>
      <c r="B48" s="67"/>
      <c r="C48" s="68"/>
      <c r="D48" s="69"/>
      <c r="E48" s="70"/>
      <c r="F48" s="66"/>
      <c r="G48" s="22"/>
      <c r="H48" s="23"/>
      <c r="I48" s="26"/>
      <c r="J48" s="26"/>
      <c r="K48" s="34"/>
      <c r="L48" s="25"/>
    </row>
    <row r="49" spans="1:12" ht="12.75">
      <c r="A49" s="62"/>
      <c r="B49" s="67"/>
      <c r="C49" s="68"/>
      <c r="D49" s="69"/>
      <c r="E49" s="70"/>
      <c r="F49" s="66"/>
      <c r="G49" s="22"/>
      <c r="H49" s="23"/>
      <c r="I49" s="26"/>
      <c r="J49" s="26"/>
      <c r="K49" s="36"/>
      <c r="L49" s="25"/>
    </row>
    <row r="50" spans="1:12" ht="12.75">
      <c r="A50" s="62"/>
      <c r="B50" s="67"/>
      <c r="C50" s="68"/>
      <c r="D50" s="69"/>
      <c r="E50" s="70"/>
      <c r="F50" s="66"/>
      <c r="G50" s="22"/>
      <c r="H50" s="23"/>
      <c r="I50" s="26"/>
      <c r="J50" s="26"/>
      <c r="K50" s="36"/>
      <c r="L50" s="25"/>
    </row>
    <row r="51" spans="1:12" ht="12.75">
      <c r="A51" s="62"/>
      <c r="B51" s="67"/>
      <c r="C51" s="68"/>
      <c r="D51" s="69"/>
      <c r="E51" s="70"/>
      <c r="F51" s="66"/>
      <c r="G51" s="22"/>
      <c r="H51" s="23"/>
      <c r="I51" s="26"/>
      <c r="J51" s="26"/>
      <c r="K51" s="36"/>
      <c r="L51" s="25"/>
    </row>
    <row r="52" spans="1:12" s="1" customFormat="1" ht="15.75" customHeight="1">
      <c r="A52" s="78">
        <v>22</v>
      </c>
      <c r="B52" s="67" t="s">
        <v>33</v>
      </c>
      <c r="C52" s="68">
        <v>8270</v>
      </c>
      <c r="D52" s="69" t="s">
        <v>9</v>
      </c>
      <c r="E52" s="70">
        <v>4</v>
      </c>
      <c r="F52" s="66">
        <f>C52*E52</f>
        <v>33080</v>
      </c>
      <c r="G52" s="22"/>
      <c r="H52" s="23"/>
      <c r="I52" s="26"/>
      <c r="J52" s="26"/>
      <c r="K52" s="36"/>
      <c r="L52" s="25"/>
    </row>
    <row r="53" spans="1:12" s="1" customFormat="1" ht="12.75">
      <c r="A53" s="79"/>
      <c r="B53" s="80"/>
      <c r="C53" s="81"/>
      <c r="D53" s="81"/>
      <c r="E53" s="82"/>
      <c r="F53" s="83"/>
      <c r="G53" s="22"/>
      <c r="H53" s="23"/>
      <c r="I53" s="26"/>
      <c r="J53" s="26"/>
      <c r="K53" s="36"/>
      <c r="L53" s="25"/>
    </row>
    <row r="54" spans="1:12" s="1" customFormat="1" ht="12.75">
      <c r="A54" s="78"/>
      <c r="B54" s="67"/>
      <c r="C54" s="68"/>
      <c r="D54" s="69"/>
      <c r="E54" s="70"/>
      <c r="F54" s="66"/>
      <c r="G54" s="22"/>
      <c r="H54" s="23"/>
      <c r="I54" s="26"/>
      <c r="J54" s="26"/>
      <c r="K54" s="36"/>
      <c r="L54" s="25"/>
    </row>
    <row r="55" spans="1:12" s="1" customFormat="1" ht="12.75">
      <c r="A55" s="78"/>
      <c r="B55" s="67"/>
      <c r="C55" s="68"/>
      <c r="D55" s="69"/>
      <c r="E55" s="70"/>
      <c r="F55" s="66"/>
      <c r="G55" s="22"/>
      <c r="H55" s="23"/>
      <c r="I55" s="26"/>
      <c r="J55" s="26"/>
      <c r="K55" s="36"/>
      <c r="L55" s="25"/>
    </row>
    <row r="56" spans="1:12" s="1" customFormat="1" ht="12.75">
      <c r="A56" s="78"/>
      <c r="B56" s="67"/>
      <c r="C56" s="68"/>
      <c r="D56" s="69"/>
      <c r="E56" s="70"/>
      <c r="F56" s="66"/>
      <c r="G56" s="22"/>
      <c r="H56" s="23"/>
      <c r="I56" s="26"/>
      <c r="J56" s="26"/>
      <c r="K56" s="34"/>
      <c r="L56" s="25"/>
    </row>
    <row r="57" spans="1:12" s="1" customFormat="1" ht="12.75">
      <c r="A57" s="78"/>
      <c r="B57" s="67"/>
      <c r="C57" s="68"/>
      <c r="D57" s="69"/>
      <c r="E57" s="70"/>
      <c r="F57" s="66"/>
      <c r="G57" s="22"/>
      <c r="H57" s="23"/>
      <c r="I57" s="26"/>
      <c r="J57" s="26"/>
      <c r="K57" s="34"/>
      <c r="L57" s="25"/>
    </row>
    <row r="58" spans="1:12" s="1" customFormat="1" ht="12.75">
      <c r="A58" s="78"/>
      <c r="B58" s="67"/>
      <c r="C58" s="68"/>
      <c r="D58" s="69"/>
      <c r="E58" s="70"/>
      <c r="F58" s="66"/>
      <c r="G58" s="22"/>
      <c r="H58" s="23"/>
      <c r="I58" s="26"/>
      <c r="J58" s="26"/>
      <c r="K58" s="34"/>
      <c r="L58" s="25"/>
    </row>
    <row r="59" spans="1:12" s="1" customFormat="1" ht="12.75">
      <c r="A59" s="78"/>
      <c r="B59" s="67"/>
      <c r="C59" s="68"/>
      <c r="D59" s="69"/>
      <c r="E59" s="70"/>
      <c r="F59" s="66"/>
      <c r="G59" s="22"/>
      <c r="H59" s="23"/>
      <c r="I59" s="26"/>
      <c r="J59" s="26"/>
      <c r="K59" s="34"/>
      <c r="L59" s="25"/>
    </row>
    <row r="60" spans="1:12" s="1" customFormat="1" ht="12.75">
      <c r="A60" s="78"/>
      <c r="B60" s="67"/>
      <c r="C60" s="68"/>
      <c r="D60" s="69"/>
      <c r="E60" s="70"/>
      <c r="F60" s="66"/>
      <c r="G60" s="22"/>
      <c r="H60" s="23"/>
      <c r="I60" s="26"/>
      <c r="J60" s="34"/>
      <c r="K60" s="34"/>
      <c r="L60" s="25"/>
    </row>
    <row r="61" spans="1:12" s="1" customFormat="1" ht="12.75">
      <c r="A61" s="78"/>
      <c r="B61" s="67"/>
      <c r="C61" s="68"/>
      <c r="D61" s="69"/>
      <c r="E61" s="70"/>
      <c r="F61" s="66"/>
      <c r="G61" s="22"/>
      <c r="H61" s="23"/>
      <c r="I61" s="26"/>
      <c r="J61" s="34"/>
      <c r="K61" s="34"/>
      <c r="L61" s="25"/>
    </row>
    <row r="62" spans="1:12" s="1" customFormat="1" ht="12.75">
      <c r="A62" s="78"/>
      <c r="B62" s="67"/>
      <c r="C62" s="68"/>
      <c r="D62" s="69"/>
      <c r="E62" s="70"/>
      <c r="F62" s="66"/>
      <c r="G62" s="22"/>
      <c r="H62" s="23"/>
      <c r="I62" s="26"/>
      <c r="J62" s="34"/>
      <c r="K62" s="34"/>
      <c r="L62" s="25"/>
    </row>
    <row r="63" spans="1:12" s="1" customFormat="1" ht="12.75">
      <c r="A63" s="78"/>
      <c r="B63" s="67"/>
      <c r="C63" s="68"/>
      <c r="D63" s="69"/>
      <c r="E63" s="70"/>
      <c r="F63" s="66"/>
      <c r="G63" s="22"/>
      <c r="H63" s="23"/>
      <c r="I63" s="26"/>
      <c r="J63" s="34"/>
      <c r="K63" s="34"/>
      <c r="L63" s="25"/>
    </row>
    <row r="64" spans="1:12" s="1" customFormat="1" ht="12.75">
      <c r="A64" s="78"/>
      <c r="B64" s="67"/>
      <c r="C64" s="68"/>
      <c r="D64" s="69"/>
      <c r="E64" s="70"/>
      <c r="F64" s="66"/>
      <c r="G64" s="22"/>
      <c r="H64" s="23"/>
      <c r="I64" s="26"/>
      <c r="J64" s="34"/>
      <c r="K64" s="36"/>
      <c r="L64" s="25"/>
    </row>
    <row r="65" spans="1:12" s="1" customFormat="1" ht="12.75">
      <c r="A65" s="78"/>
      <c r="B65" s="67"/>
      <c r="C65" s="68"/>
      <c r="D65" s="69"/>
      <c r="E65" s="70"/>
      <c r="F65" s="66"/>
      <c r="G65" s="22"/>
      <c r="H65" s="23"/>
      <c r="I65" s="26"/>
      <c r="J65" s="34"/>
      <c r="K65" s="36"/>
      <c r="L65" s="25"/>
    </row>
    <row r="66" spans="1:12" s="1" customFormat="1" ht="12.75">
      <c r="A66" s="78"/>
      <c r="B66" s="67"/>
      <c r="C66" s="68"/>
      <c r="D66" s="69"/>
      <c r="E66" s="70"/>
      <c r="F66" s="66"/>
      <c r="G66" s="22"/>
      <c r="H66" s="23"/>
      <c r="I66" s="26"/>
      <c r="J66" s="34"/>
      <c r="K66" s="36"/>
      <c r="L66" s="25"/>
    </row>
    <row r="67" spans="1:12" s="1" customFormat="1" ht="12.75">
      <c r="A67" s="78"/>
      <c r="B67" s="67"/>
      <c r="C67" s="68"/>
      <c r="D67" s="69"/>
      <c r="E67" s="70"/>
      <c r="F67" s="66"/>
      <c r="G67" s="22"/>
      <c r="H67" s="23"/>
      <c r="I67" s="26"/>
      <c r="J67" s="34"/>
      <c r="K67" s="36"/>
      <c r="L67" s="25"/>
    </row>
    <row r="68" spans="1:12" s="1" customFormat="1" ht="12.75">
      <c r="A68" s="78"/>
      <c r="B68" s="67"/>
      <c r="C68" s="68"/>
      <c r="D68" s="69"/>
      <c r="E68" s="70"/>
      <c r="F68" s="66"/>
      <c r="G68" s="22"/>
      <c r="H68" s="23"/>
      <c r="I68" s="26"/>
      <c r="J68" s="34"/>
      <c r="K68" s="36"/>
      <c r="L68" s="25"/>
    </row>
    <row r="69" spans="1:12" s="1" customFormat="1" ht="12.75">
      <c r="A69" s="78"/>
      <c r="B69" s="67"/>
      <c r="C69" s="68"/>
      <c r="D69" s="69"/>
      <c r="E69" s="70"/>
      <c r="F69" s="66"/>
      <c r="G69" s="22"/>
      <c r="H69" s="23"/>
      <c r="I69" s="26"/>
      <c r="J69" s="34"/>
      <c r="K69" s="36"/>
      <c r="L69" s="25"/>
    </row>
    <row r="70" spans="1:12" s="1" customFormat="1" ht="12.75">
      <c r="A70" s="78"/>
      <c r="B70" s="67"/>
      <c r="C70" s="68"/>
      <c r="D70" s="69"/>
      <c r="E70" s="70"/>
      <c r="F70" s="66"/>
      <c r="G70" s="22"/>
      <c r="H70" s="23"/>
      <c r="I70" s="33"/>
      <c r="J70" s="34"/>
      <c r="K70" s="38"/>
      <c r="L70" s="25"/>
    </row>
    <row r="71" spans="1:12" s="1" customFormat="1" ht="12.75">
      <c r="A71" s="78"/>
      <c r="B71" s="67"/>
      <c r="C71" s="68"/>
      <c r="D71" s="69"/>
      <c r="E71" s="70"/>
      <c r="F71" s="66"/>
      <c r="G71" s="22"/>
      <c r="H71" s="23"/>
      <c r="I71" s="33"/>
      <c r="J71" s="34"/>
      <c r="K71" s="38"/>
      <c r="L71" s="25"/>
    </row>
    <row r="72" spans="1:12" s="1" customFormat="1" ht="12.75">
      <c r="A72" s="78"/>
      <c r="B72" s="67"/>
      <c r="C72" s="68"/>
      <c r="D72" s="69"/>
      <c r="E72" s="70"/>
      <c r="F72" s="66"/>
      <c r="G72" s="22"/>
      <c r="H72" s="23"/>
      <c r="I72" s="33"/>
      <c r="J72" s="34"/>
      <c r="K72" s="38"/>
      <c r="L72" s="25"/>
    </row>
    <row r="73" spans="1:12" s="1" customFormat="1" ht="12.75">
      <c r="A73" s="78"/>
      <c r="B73" s="67"/>
      <c r="C73" s="68"/>
      <c r="D73" s="69"/>
      <c r="E73" s="70"/>
      <c r="F73" s="66"/>
      <c r="G73" s="22"/>
      <c r="H73" s="23"/>
      <c r="I73" s="33"/>
      <c r="J73" s="34"/>
      <c r="K73" s="38"/>
      <c r="L73" s="25"/>
    </row>
    <row r="74" spans="1:12" s="1" customFormat="1" ht="12.75">
      <c r="A74" s="78">
        <v>23</v>
      </c>
      <c r="B74" s="67" t="s">
        <v>34</v>
      </c>
      <c r="C74" s="68">
        <v>85</v>
      </c>
      <c r="D74" s="69"/>
      <c r="E74" s="70">
        <v>7</v>
      </c>
      <c r="F74" s="66">
        <v>850</v>
      </c>
      <c r="G74" s="39"/>
      <c r="H74" s="40"/>
      <c r="I74" s="41"/>
      <c r="J74" s="41"/>
      <c r="K74" s="41"/>
      <c r="L74" s="42"/>
    </row>
    <row r="75" spans="1:12" s="1" customFormat="1" ht="22.5">
      <c r="A75" s="84">
        <v>24</v>
      </c>
      <c r="B75" s="67" t="s">
        <v>36</v>
      </c>
      <c r="C75" s="85">
        <v>1252</v>
      </c>
      <c r="D75" s="69" t="s">
        <v>9</v>
      </c>
      <c r="E75" s="86">
        <v>5</v>
      </c>
      <c r="F75" s="87">
        <f>E75*C75</f>
        <v>6260</v>
      </c>
      <c r="G75" s="43"/>
      <c r="H75" s="40"/>
      <c r="I75" s="44"/>
      <c r="J75" s="44"/>
      <c r="K75" s="44"/>
      <c r="L75" s="45"/>
    </row>
    <row r="76" spans="1:12" s="1" customFormat="1" ht="33.75">
      <c r="A76" s="84">
        <v>25</v>
      </c>
      <c r="B76" s="67" t="s">
        <v>37</v>
      </c>
      <c r="C76" s="85">
        <v>320</v>
      </c>
      <c r="D76" s="69" t="s">
        <v>7</v>
      </c>
      <c r="E76" s="86">
        <v>10</v>
      </c>
      <c r="F76" s="87">
        <f>E76*C76</f>
        <v>3200</v>
      </c>
      <c r="G76" s="46"/>
      <c r="H76" s="47"/>
      <c r="I76" s="44"/>
      <c r="J76" s="44"/>
      <c r="K76" s="44"/>
      <c r="L76" s="45"/>
    </row>
    <row r="77" spans="1:12" ht="18" customHeight="1">
      <c r="A77" s="88"/>
      <c r="B77" s="89" t="s">
        <v>11</v>
      </c>
      <c r="C77" s="90"/>
      <c r="D77" s="91" t="s">
        <v>12</v>
      </c>
      <c r="E77" s="90"/>
      <c r="F77" s="92">
        <f>SUM(F6:F76)</f>
        <v>146140</v>
      </c>
      <c r="G77" s="48"/>
      <c r="H77" s="47"/>
      <c r="I77" s="49"/>
      <c r="J77" s="50"/>
      <c r="K77" s="44"/>
      <c r="L77" s="44"/>
    </row>
    <row r="78" spans="1:12" ht="12.75">
      <c r="A78" s="93"/>
      <c r="B78" s="94"/>
      <c r="C78" s="95"/>
      <c r="D78" s="96"/>
      <c r="E78" s="97"/>
      <c r="F78" s="98"/>
      <c r="G78" s="39"/>
      <c r="H78" s="40"/>
      <c r="I78" s="41"/>
      <c r="J78" s="41"/>
      <c r="K78" s="41"/>
      <c r="L78" s="51"/>
    </row>
    <row r="79" spans="1:12" ht="23.25" customHeight="1">
      <c r="A79" s="99"/>
      <c r="B79" s="100"/>
      <c r="C79" s="101"/>
      <c r="D79" s="102"/>
      <c r="E79" s="101"/>
      <c r="F79" s="103" t="s">
        <v>13</v>
      </c>
      <c r="G79" s="43"/>
      <c r="H79" s="40"/>
      <c r="I79" s="44"/>
      <c r="J79" s="44"/>
      <c r="K79" s="44"/>
      <c r="L79" s="45"/>
    </row>
    <row r="80" spans="1:12" ht="21">
      <c r="A80" s="93"/>
      <c r="B80" s="104" t="s">
        <v>14</v>
      </c>
      <c r="C80" s="105"/>
      <c r="D80" s="106" t="s">
        <v>12</v>
      </c>
      <c r="E80" s="97"/>
      <c r="F80" s="107">
        <f>F77*0.05</f>
        <v>7307</v>
      </c>
      <c r="G80" s="52"/>
      <c r="H80" s="53"/>
      <c r="I80" s="54"/>
      <c r="J80" s="41"/>
      <c r="K80" s="54"/>
      <c r="L80" s="55"/>
    </row>
    <row r="81" spans="1:12" ht="12.75">
      <c r="A81" s="93"/>
      <c r="B81" s="108" t="s">
        <v>15</v>
      </c>
      <c r="C81" s="95"/>
      <c r="D81" s="96" t="s">
        <v>12</v>
      </c>
      <c r="E81" s="97"/>
      <c r="F81" s="109">
        <f>SUM(F80:F80)</f>
        <v>7307</v>
      </c>
      <c r="G81" s="56"/>
      <c r="H81" s="57"/>
      <c r="I81" s="44"/>
      <c r="J81" s="44"/>
      <c r="K81" s="44"/>
      <c r="L81" s="58"/>
    </row>
    <row r="82" spans="1:12" ht="12.75">
      <c r="A82" s="110"/>
      <c r="B82" s="111"/>
      <c r="C82" s="95"/>
      <c r="D82" s="96"/>
      <c r="E82" s="97"/>
      <c r="F82" s="98"/>
      <c r="G82" s="59"/>
      <c r="H82" s="57"/>
      <c r="I82" s="54"/>
      <c r="J82" s="54"/>
      <c r="K82" s="54"/>
      <c r="L82" s="58"/>
    </row>
    <row r="83" spans="1:12" ht="12.75">
      <c r="A83" s="112"/>
      <c r="B83" s="113" t="s">
        <v>16</v>
      </c>
      <c r="C83" s="114"/>
      <c r="D83" s="115" t="s">
        <v>12</v>
      </c>
      <c r="E83" s="114"/>
      <c r="F83" s="116">
        <f>F77+F81</f>
        <v>153447</v>
      </c>
      <c r="G83" s="60"/>
      <c r="H83" s="53"/>
      <c r="I83" s="44"/>
      <c r="J83" s="44"/>
      <c r="K83" s="44"/>
      <c r="L83" s="42"/>
    </row>
    <row r="84" spans="1:12" ht="16.5" customHeight="1">
      <c r="A84" s="78"/>
      <c r="B84" s="117"/>
      <c r="C84" s="118"/>
      <c r="D84" s="119"/>
      <c r="E84" s="97"/>
      <c r="F84" s="107"/>
      <c r="G84" s="43"/>
      <c r="H84" s="40"/>
      <c r="I84" s="44"/>
      <c r="J84" s="44"/>
      <c r="K84" s="44"/>
      <c r="L84" s="45"/>
    </row>
    <row r="85" spans="1:12" ht="12.75">
      <c r="A85" s="120"/>
      <c r="B85" s="121"/>
      <c r="C85" s="118"/>
      <c r="D85" s="119"/>
      <c r="E85" s="97"/>
      <c r="F85" s="107"/>
      <c r="G85" s="52"/>
      <c r="H85" s="53"/>
      <c r="I85" s="54"/>
      <c r="J85" s="54"/>
      <c r="K85" s="54"/>
      <c r="L85" s="51"/>
    </row>
    <row r="86" spans="1:12" ht="12.75">
      <c r="A86" s="122"/>
      <c r="B86" s="123" t="s">
        <v>17</v>
      </c>
      <c r="C86" s="114"/>
      <c r="D86" s="124" t="s">
        <v>12</v>
      </c>
      <c r="E86" s="114"/>
      <c r="F86" s="125">
        <f>F83+F84</f>
        <v>153447</v>
      </c>
      <c r="G86" s="30"/>
      <c r="H86" s="30"/>
      <c r="I86" s="30"/>
      <c r="J86" s="30"/>
      <c r="K86" s="30"/>
      <c r="L86" s="61"/>
    </row>
    <row r="87" spans="1:12" ht="12.75">
      <c r="A87" s="110"/>
      <c r="B87" s="111"/>
      <c r="C87" s="95"/>
      <c r="D87" s="96"/>
      <c r="E87" s="97"/>
      <c r="F87" s="98"/>
      <c r="G87" s="30"/>
      <c r="H87" s="30"/>
      <c r="I87" s="30"/>
      <c r="J87" s="30"/>
      <c r="K87" s="30"/>
      <c r="L87" s="61"/>
    </row>
    <row r="88" spans="1:12" ht="15">
      <c r="A88" s="112"/>
      <c r="B88" s="126" t="s">
        <v>18</v>
      </c>
      <c r="C88" s="114"/>
      <c r="D88" s="115" t="s">
        <v>12</v>
      </c>
      <c r="E88" s="114"/>
      <c r="F88" s="127"/>
      <c r="G88" s="30"/>
      <c r="H88" s="30"/>
      <c r="I88" s="30"/>
      <c r="J88" s="30"/>
      <c r="K88" s="30"/>
      <c r="L88" s="61"/>
    </row>
    <row r="89" spans="7:9" ht="12.75">
      <c r="G89" s="1"/>
      <c r="H89" s="1"/>
      <c r="I89" s="1"/>
    </row>
    <row r="90" spans="2:9" ht="12.75">
      <c r="B90" s="6"/>
      <c r="C90" s="1"/>
      <c r="D90" s="1"/>
      <c r="E90" s="1"/>
      <c r="F90" s="7"/>
      <c r="G90" s="1"/>
      <c r="H90" s="1"/>
      <c r="I90" s="1"/>
    </row>
    <row r="91" spans="2:9" ht="12.75">
      <c r="B91" s="8"/>
      <c r="C91" s="1"/>
      <c r="D91" s="1"/>
      <c r="E91" s="1"/>
      <c r="F91" s="7"/>
      <c r="G91" s="1"/>
      <c r="H91" s="1"/>
      <c r="I91" s="1"/>
    </row>
    <row r="92" spans="2:9" ht="12.75">
      <c r="B92" s="8"/>
      <c r="C92" s="1"/>
      <c r="D92" s="1"/>
      <c r="E92" s="1"/>
      <c r="F92" s="9"/>
      <c r="G92" s="1"/>
      <c r="H92" s="1"/>
      <c r="I92" s="1"/>
    </row>
    <row r="93" spans="2:9" ht="12.75">
      <c r="B93" s="6"/>
      <c r="C93" s="1"/>
      <c r="D93" s="1"/>
      <c r="E93" s="1"/>
      <c r="F93" s="7"/>
      <c r="G93" s="1"/>
      <c r="H93" s="1"/>
      <c r="I93" s="1"/>
    </row>
    <row r="94" spans="2:6" ht="12.75">
      <c r="B94" s="6"/>
      <c r="C94" s="1"/>
      <c r="D94" s="1"/>
      <c r="E94" s="1"/>
      <c r="F94" s="7"/>
    </row>
    <row r="95" spans="2:6" ht="12.75">
      <c r="B95" s="6"/>
      <c r="C95" s="1"/>
      <c r="D95" s="1"/>
      <c r="E95" s="1"/>
      <c r="F95" s="7"/>
    </row>
    <row r="96" spans="2:6" ht="12.75">
      <c r="B96" s="6"/>
      <c r="C96" s="1"/>
      <c r="D96" s="1"/>
      <c r="E96" s="1"/>
      <c r="F96" s="7"/>
    </row>
  </sheetData>
  <sheetProtection/>
  <autoFilter ref="B6:L77"/>
  <mergeCells count="2">
    <mergeCell ref="A2:L2"/>
    <mergeCell ref="A3:L3"/>
  </mergeCells>
  <printOptions/>
  <pageMargins left="0.58" right="0.46" top="0.54" bottom="0.45" header="0.5" footer="0.4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E.Enich</dc:creator>
  <cp:keywords/>
  <dc:description/>
  <cp:lastModifiedBy>ПК</cp:lastModifiedBy>
  <cp:lastPrinted>2012-03-01T14:15:15Z</cp:lastPrinted>
  <dcterms:created xsi:type="dcterms:W3CDTF">2012-02-29T10:54:43Z</dcterms:created>
  <dcterms:modified xsi:type="dcterms:W3CDTF">2015-05-20T12:05:57Z</dcterms:modified>
  <cp:category/>
  <cp:version/>
  <cp:contentType/>
  <cp:contentStatus/>
</cp:coreProperties>
</file>